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стр.м-ли" sheetId="1" r:id="rId1"/>
  </sheets>
  <definedNames>
    <definedName name="_xlnm.Print_Area" localSheetId="0">'стр.м-ли'!$A$1:$D$100</definedName>
    <definedName name="_xlnm.Print_Titles" localSheetId="0">'стр.м-ли'!$2:$2</definedName>
  </definedNames>
  <calcPr fullCalcOnLoad="1"/>
</workbook>
</file>

<file path=xl/sharedStrings.xml><?xml version="1.0" encoding="utf-8"?>
<sst xmlns="http://schemas.openxmlformats.org/spreadsheetml/2006/main" count="120" uniqueCount="105">
  <si>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</si>
  <si>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</si>
  <si>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</si>
  <si>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</si>
  <si>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</si>
  <si>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</si>
  <si>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</si>
  <si>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</si>
  <si>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КЪНЧЕВ, ФИЛИАЛ СИЛИСТРА</t>
  </si>
  <si>
    <t>общо изразходени средства  по договора:</t>
  </si>
  <si>
    <t>РУ АНГЕЛ КЪНЧЕВ ГР.РУСЕ</t>
  </si>
  <si>
    <t>НИС КЪМ РУ АНГЕЛ КЪНЧЕВ ГР. РУСЕ</t>
  </si>
  <si>
    <t>РУ АНГЕЛ КЪЧЕВ ФИЛИАЛ РАЗГРАД</t>
  </si>
  <si>
    <t>забележка/наименование на   проект; ФНИ</t>
  </si>
  <si>
    <t>изразходена сума за срока на договора:</t>
  </si>
  <si>
    <t>327205/03.04.2014</t>
  </si>
  <si>
    <t>327578/08.04.2014</t>
  </si>
  <si>
    <t>327571/08.04.2014</t>
  </si>
  <si>
    <t>327702/10.04.2014</t>
  </si>
  <si>
    <t>327972/14.04.2014</t>
  </si>
  <si>
    <t>328485/24.04.2014</t>
  </si>
  <si>
    <t>328739/28.04.2014</t>
  </si>
  <si>
    <t>328738/28.04.2014</t>
  </si>
  <si>
    <t>330161/21.05.2014</t>
  </si>
  <si>
    <t>330163/21.05.2014</t>
  </si>
  <si>
    <t>330594/27.05.2014</t>
  </si>
  <si>
    <t>330593/27.05.2014</t>
  </si>
  <si>
    <t>332006/17.06.2014</t>
  </si>
  <si>
    <t>332967/01.07.2014</t>
  </si>
  <si>
    <t>326551/25.03.2014</t>
  </si>
  <si>
    <t>326850/28.03.2014</t>
  </si>
  <si>
    <t>328308/22.04.2014</t>
  </si>
  <si>
    <t>330122/20.05.2014</t>
  </si>
  <si>
    <t>332493/24.06.2014</t>
  </si>
  <si>
    <t>333338/07.07.2014</t>
  </si>
  <si>
    <t>327604/09.04.2014</t>
  </si>
  <si>
    <t>330506/26.05.2014</t>
  </si>
  <si>
    <t>331608/11.06.2014</t>
  </si>
  <si>
    <t>332077/17.06.2014</t>
  </si>
  <si>
    <t>333589/10.07.2014</t>
  </si>
  <si>
    <t>326836/28.03.2014</t>
  </si>
  <si>
    <t>327468/07.04.2014</t>
  </si>
  <si>
    <t>327648/09.04.2014</t>
  </si>
  <si>
    <t>328092/15.04.2014</t>
  </si>
  <si>
    <t>328454/23.04.2014</t>
  </si>
  <si>
    <t>330623/28.05.2014</t>
  </si>
  <si>
    <t>330804/30.05.2014</t>
  </si>
  <si>
    <t>330940/02.06.2014</t>
  </si>
  <si>
    <t>331565/10.06.2014</t>
  </si>
  <si>
    <t>332052/17.06.2014</t>
  </si>
  <si>
    <t>332577/25.06.2014</t>
  </si>
  <si>
    <t>333508/09.07.2014</t>
  </si>
  <si>
    <t>329458/12.05.2014</t>
  </si>
  <si>
    <t>000506/21.07.2014</t>
  </si>
  <si>
    <t>004504/23.09.2014</t>
  </si>
  <si>
    <t>005687/08.10.2014</t>
  </si>
  <si>
    <t>000074/16.07.2014</t>
  </si>
  <si>
    <t>000103/16.07.2014</t>
  </si>
  <si>
    <t>001942/12.08.2014</t>
  </si>
  <si>
    <t>002599/22.08.2014</t>
  </si>
  <si>
    <t>003453/05.09.2014</t>
  </si>
  <si>
    <t>004037/15.09.2014</t>
  </si>
  <si>
    <t>004533/23.09.2014</t>
  </si>
  <si>
    <t>004970/29.09.2014</t>
  </si>
  <si>
    <t>005624/08.10.2014</t>
  </si>
  <si>
    <t>009318/28.11.2014</t>
  </si>
  <si>
    <t>009031/25.11.2014</t>
  </si>
  <si>
    <t>006901/24.10.2014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</si>
  <si>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от периодична  доставка на материали, необходими за текуща поддръжка на сградния фонд на Русенски университет „Ангел Кънчев ” и изнесените му поделения – филиал Разград и филиал Силистра, както и по изпълнение на национални и международни проекти, финансирани със средства получени от  Европейския съюз, други държави и неправителствени организации от  чужбина“. .                                                                                            ОТ ФИРМА  „СОНЕВ И СИНОВЕ” ООД – Русе по Договор № 95В00-32/25.03.2014 г за периода от 25.03.2014 г. до 25.09.2016 г.</t>
  </si>
  <si>
    <t>1000000499/21.07.2014</t>
  </si>
  <si>
    <t>1000000754/24.07.2014</t>
  </si>
  <si>
    <t>1000000913/25.07.2014</t>
  </si>
  <si>
    <t>1000001064/29.07.2014</t>
  </si>
  <si>
    <t>1000001065/29.07.2014</t>
  </si>
  <si>
    <t>1000002758/25.08.2014</t>
  </si>
  <si>
    <t>1000003225/02.09.2014</t>
  </si>
  <si>
    <t>1000003726/10.09.2014</t>
  </si>
  <si>
    <t>1000003734/10.09.2014</t>
  </si>
  <si>
    <t>1000003758/10.09.2014</t>
  </si>
  <si>
    <t>1000004228/17.09.2014</t>
  </si>
  <si>
    <t>1000004257/17.09.2014</t>
  </si>
  <si>
    <t>1000004421/19.09.2014</t>
  </si>
  <si>
    <t>1000005240/02.10.2014</t>
  </si>
  <si>
    <t>1000005411/04.10.2014</t>
  </si>
  <si>
    <t>1000005677/08.10.2014</t>
  </si>
  <si>
    <t>1000005733/15.10.2014</t>
  </si>
  <si>
    <t>1000006076/14.10.2014</t>
  </si>
  <si>
    <t>1000006270/16.10.2014</t>
  </si>
  <si>
    <t>1000006448/20.10.2014</t>
  </si>
  <si>
    <t>1000006746/23.10.2014</t>
  </si>
  <si>
    <t>1000006965/27.10.2014</t>
  </si>
  <si>
    <t>1000007058/28.10.2014</t>
  </si>
  <si>
    <t>1000007617/05.11.2014</t>
  </si>
  <si>
    <t>1000007742/06.11.2014</t>
  </si>
  <si>
    <t>1000007743/06.11.2014</t>
  </si>
  <si>
    <t>1000007744/06.11.2014</t>
  </si>
  <si>
    <t>1000008829/21.11.2014</t>
  </si>
  <si>
    <t>1000008831/21.11.2014</t>
  </si>
  <si>
    <t>1000009005/25.11.2014</t>
  </si>
  <si>
    <t>1000009087/25.1102014</t>
  </si>
  <si>
    <t>1000009088/25.11.2014</t>
  </si>
  <si>
    <t>1000009234/27.11.2014</t>
  </si>
  <si>
    <t>1000010488/17.12.2014</t>
  </si>
  <si>
    <t>1000009592/03.12.2014</t>
  </si>
  <si>
    <t>1000009720/05.12.2014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</si>
</sst>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8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justify"/>
    </xf>
    <xf numFmtId="0" fontId="6" fillId="0" borderId="0" xfId="0" applyFont="1" applyAlignment="1">
      <alignment/>
    </xf>
    <xf numFmtId="0" fontId="5" fillId="33" borderId="17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2" fontId="6" fillId="0" borderId="20" xfId="0" applyNumberFormat="1" applyFont="1" applyBorder="1" applyAlignment="1">
      <alignment vertical="top" wrapText="1"/>
    </xf>
    <xf numFmtId="2" fontId="6" fillId="0" borderId="18" xfId="0" applyNumberFormat="1" applyFont="1" applyBorder="1" applyAlignment="1">
      <alignment vertical="top" wrapText="1"/>
    </xf>
    <xf numFmtId="0" fontId="6" fillId="0" borderId="18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6" fillId="34" borderId="21" xfId="0" applyFont="1" applyFill="1" applyBorder="1" applyAlignment="1">
      <alignment/>
    </xf>
    <xf numFmtId="2" fontId="5" fillId="34" borderId="21" xfId="0" applyNumberFormat="1" applyFont="1" applyFill="1" applyBorder="1" applyAlignment="1">
      <alignment/>
    </xf>
    <xf numFmtId="0" fontId="6" fillId="0" borderId="18" xfId="0" applyFont="1" applyFill="1" applyBorder="1" applyAlignment="1">
      <alignment wrapText="1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2" fontId="5" fillId="34" borderId="13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22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2" fontId="5" fillId="35" borderId="13" xfId="0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" fontId="7" fillId="36" borderId="20" xfId="0" applyNumberFormat="1" applyFont="1" applyFill="1" applyBorder="1" applyAlignment="1">
      <alignment/>
    </xf>
    <xf numFmtId="2" fontId="7" fillId="36" borderId="27" xfId="0" applyNumberFormat="1" applyFont="1" applyFill="1" applyBorder="1" applyAlignment="1">
      <alignment/>
    </xf>
    <xf numFmtId="4" fontId="5" fillId="34" borderId="2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5" fillId="0" borderId="18" xfId="0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right"/>
    </xf>
    <xf numFmtId="0" fontId="6" fillId="0" borderId="30" xfId="0" applyFont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31" xfId="0" applyFont="1" applyBorder="1" applyAlignment="1">
      <alignment/>
    </xf>
    <xf numFmtId="4" fontId="5" fillId="34" borderId="27" xfId="0" applyNumberFormat="1" applyFont="1" applyFill="1" applyBorder="1" applyAlignment="1">
      <alignment/>
    </xf>
    <xf numFmtId="4" fontId="5" fillId="37" borderId="32" xfId="0" applyNumberFormat="1" applyFont="1" applyFill="1" applyBorder="1" applyAlignment="1">
      <alignment/>
    </xf>
    <xf numFmtId="4" fontId="5" fillId="37" borderId="33" xfId="0" applyNumberFormat="1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right"/>
    </xf>
    <xf numFmtId="2" fontId="4" fillId="0" borderId="18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/>
    </xf>
    <xf numFmtId="2" fontId="4" fillId="0" borderId="20" xfId="0" applyNumberFormat="1" applyFont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6" fillId="0" borderId="18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38" borderId="34" xfId="0" applyFont="1" applyFill="1" applyBorder="1" applyAlignment="1">
      <alignment horizontal="center"/>
    </xf>
    <xf numFmtId="0" fontId="5" fillId="38" borderId="35" xfId="0" applyFont="1" applyFill="1" applyBorder="1" applyAlignment="1">
      <alignment horizontal="center"/>
    </xf>
    <xf numFmtId="0" fontId="5" fillId="38" borderId="36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38" borderId="38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right"/>
    </xf>
    <xf numFmtId="0" fontId="5" fillId="36" borderId="26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7" borderId="39" xfId="0" applyFont="1" applyFill="1" applyBorder="1" applyAlignment="1">
      <alignment horizontal="center"/>
    </xf>
    <xf numFmtId="0" fontId="5" fillId="37" borderId="3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3"/>
  <sheetViews>
    <sheetView tabSelected="1" zoomScalePageLayoutView="0" workbookViewId="0" topLeftCell="A58">
      <selection activeCell="D110" sqref="D110"/>
    </sheetView>
  </sheetViews>
  <sheetFormatPr defaultColWidth="9.140625" defaultRowHeight="15"/>
  <cols>
    <col min="1" max="1" width="13.140625" style="11" customWidth="1"/>
    <col min="2" max="2" width="25.8515625" style="11" customWidth="1"/>
    <col min="3" max="3" width="23.140625" style="11" customWidth="1"/>
    <col min="4" max="4" width="14.421875" style="11" customWidth="1"/>
    <col min="5" max="5" width="29.421875" style="11" customWidth="1"/>
    <col min="6" max="6" width="20.140625" style="11" customWidth="1"/>
    <col min="7" max="7" width="16.421875" style="11" customWidth="1"/>
    <col min="8" max="16384" width="9.140625" style="11" customWidth="1"/>
  </cols>
  <sheetData>
    <row r="1" spans="1:5" ht="131.25" customHeight="1">
      <c r="A1" s="69" t="s">
        <v>68</v>
      </c>
      <c r="B1" s="70"/>
      <c r="C1" s="70"/>
      <c r="D1" s="70"/>
      <c r="E1" s="70"/>
    </row>
    <row r="2" spans="1:5" ht="16.5" thickBot="1">
      <c r="A2" s="74"/>
      <c r="B2" s="74"/>
      <c r="C2" s="74"/>
      <c r="D2" s="74"/>
      <c r="E2" s="74"/>
    </row>
    <row r="3" spans="1:5" ht="32.25" thickBot="1">
      <c r="A3" s="3" t="s">
        <v>0</v>
      </c>
      <c r="B3" s="4" t="s">
        <v>1</v>
      </c>
      <c r="C3" s="5" t="s">
        <v>2</v>
      </c>
      <c r="D3" s="5" t="s">
        <v>3</v>
      </c>
      <c r="E3" s="12" t="s">
        <v>13</v>
      </c>
    </row>
    <row r="4" spans="1:5" ht="16.5" thickBot="1">
      <c r="A4" s="71" t="s">
        <v>10</v>
      </c>
      <c r="B4" s="72"/>
      <c r="C4" s="72"/>
      <c r="D4" s="72"/>
      <c r="E4" s="73"/>
    </row>
    <row r="5" spans="1:5" ht="15.75">
      <c r="A5" s="67">
        <v>1</v>
      </c>
      <c r="B5" s="60" t="s">
        <v>40</v>
      </c>
      <c r="C5" s="61">
        <v>9.8833</v>
      </c>
      <c r="D5" s="62">
        <f>SUM(C5*1.2)</f>
        <v>11.85996</v>
      </c>
      <c r="E5" s="48"/>
    </row>
    <row r="6" spans="1:5" ht="15.75">
      <c r="A6" s="13">
        <v>2</v>
      </c>
      <c r="B6" s="31" t="s">
        <v>15</v>
      </c>
      <c r="C6" s="62">
        <v>700.2</v>
      </c>
      <c r="D6" s="62">
        <f>SUM(C6*1.2)</f>
        <v>840.24</v>
      </c>
      <c r="E6" s="17"/>
    </row>
    <row r="7" spans="1:5" ht="15.75">
      <c r="A7" s="67">
        <v>3</v>
      </c>
      <c r="B7" s="31" t="s">
        <v>41</v>
      </c>
      <c r="C7" s="62">
        <v>11.5917</v>
      </c>
      <c r="D7" s="62">
        <f>SUM(C7*1.2)</f>
        <v>13.910039999999999</v>
      </c>
      <c r="E7" s="17"/>
    </row>
    <row r="8" spans="1:5" ht="15.75">
      <c r="A8" s="13">
        <v>4</v>
      </c>
      <c r="B8" s="14" t="s">
        <v>17</v>
      </c>
      <c r="C8" s="63">
        <v>1306.37</v>
      </c>
      <c r="D8" s="64">
        <f aca="true" t="shared" si="0" ref="D8:D67">SUM(C8*1.2)</f>
        <v>1567.6439999999998</v>
      </c>
      <c r="E8" s="19"/>
    </row>
    <row r="9" spans="1:5" ht="15.75">
      <c r="A9" s="67">
        <v>5</v>
      </c>
      <c r="B9" s="14" t="s">
        <v>16</v>
      </c>
      <c r="C9" s="63">
        <v>1306.37</v>
      </c>
      <c r="D9" s="64">
        <f t="shared" si="0"/>
        <v>1567.6439999999998</v>
      </c>
      <c r="E9" s="19"/>
    </row>
    <row r="10" spans="1:5" ht="15.75">
      <c r="A10" s="13">
        <v>6</v>
      </c>
      <c r="B10" s="14" t="s">
        <v>42</v>
      </c>
      <c r="C10" s="63">
        <v>43.7</v>
      </c>
      <c r="D10" s="64">
        <f t="shared" si="0"/>
        <v>52.440000000000005</v>
      </c>
      <c r="E10" s="19"/>
    </row>
    <row r="11" spans="1:5" ht="15.75">
      <c r="A11" s="67">
        <v>7</v>
      </c>
      <c r="B11" s="14" t="s">
        <v>18</v>
      </c>
      <c r="C11" s="63">
        <v>112.79</v>
      </c>
      <c r="D11" s="64">
        <f t="shared" si="0"/>
        <v>135.348</v>
      </c>
      <c r="E11" s="19"/>
    </row>
    <row r="12" spans="1:5" ht="15.75">
      <c r="A12" s="13">
        <v>8</v>
      </c>
      <c r="B12" s="14" t="s">
        <v>19</v>
      </c>
      <c r="C12" s="63">
        <v>198.87</v>
      </c>
      <c r="D12" s="64">
        <f t="shared" si="0"/>
        <v>238.644</v>
      </c>
      <c r="E12" s="19"/>
    </row>
    <row r="13" spans="1:5" ht="15.75">
      <c r="A13" s="67">
        <v>9</v>
      </c>
      <c r="B13" s="14" t="s">
        <v>43</v>
      </c>
      <c r="C13" s="63">
        <v>13.1667</v>
      </c>
      <c r="D13" s="64">
        <f t="shared" si="0"/>
        <v>15.80004</v>
      </c>
      <c r="E13" s="19"/>
    </row>
    <row r="14" spans="1:5" ht="15.75">
      <c r="A14" s="13">
        <v>10</v>
      </c>
      <c r="B14" s="14" t="s">
        <v>44</v>
      </c>
      <c r="C14" s="63">
        <v>17.3417</v>
      </c>
      <c r="D14" s="64">
        <f t="shared" si="0"/>
        <v>20.810039999999997</v>
      </c>
      <c r="E14" s="19"/>
    </row>
    <row r="15" spans="1:5" ht="15.75">
      <c r="A15" s="67">
        <v>11</v>
      </c>
      <c r="B15" s="14" t="s">
        <v>20</v>
      </c>
      <c r="C15" s="63">
        <v>833.19</v>
      </c>
      <c r="D15" s="64">
        <f t="shared" si="0"/>
        <v>999.828</v>
      </c>
      <c r="E15" s="19"/>
    </row>
    <row r="16" spans="1:5" ht="15.75">
      <c r="A16" s="13">
        <v>12</v>
      </c>
      <c r="B16" s="14" t="s">
        <v>22</v>
      </c>
      <c r="C16" s="63">
        <v>157.72</v>
      </c>
      <c r="D16" s="64">
        <f t="shared" si="0"/>
        <v>189.26399999999998</v>
      </c>
      <c r="E16" s="19"/>
    </row>
    <row r="17" spans="1:5" ht="15.75">
      <c r="A17" s="67">
        <v>13</v>
      </c>
      <c r="B17" s="14" t="s">
        <v>21</v>
      </c>
      <c r="C17" s="63">
        <v>105.29</v>
      </c>
      <c r="D17" s="64">
        <f t="shared" si="0"/>
        <v>126.348</v>
      </c>
      <c r="E17" s="18"/>
    </row>
    <row r="18" spans="1:5" ht="15.75">
      <c r="A18" s="13">
        <v>14</v>
      </c>
      <c r="B18" s="14" t="s">
        <v>23</v>
      </c>
      <c r="C18" s="63">
        <v>550.21</v>
      </c>
      <c r="D18" s="64">
        <f t="shared" si="0"/>
        <v>660.2520000000001</v>
      </c>
      <c r="E18" s="19"/>
    </row>
    <row r="19" spans="1:5" ht="15.75">
      <c r="A19" s="67">
        <v>15</v>
      </c>
      <c r="B19" s="14" t="s">
        <v>24</v>
      </c>
      <c r="C19" s="63">
        <v>462.96</v>
      </c>
      <c r="D19" s="64">
        <f t="shared" si="0"/>
        <v>555.5519999999999</v>
      </c>
      <c r="E19" s="19"/>
    </row>
    <row r="20" spans="1:5" ht="15.75">
      <c r="A20" s="13">
        <v>16</v>
      </c>
      <c r="B20" s="14" t="s">
        <v>26</v>
      </c>
      <c r="C20" s="63">
        <v>189.52</v>
      </c>
      <c r="D20" s="64">
        <f t="shared" si="0"/>
        <v>227.424</v>
      </c>
      <c r="E20" s="19"/>
    </row>
    <row r="21" spans="1:5" ht="15.75">
      <c r="A21" s="67">
        <v>17</v>
      </c>
      <c r="B21" s="14" t="s">
        <v>25</v>
      </c>
      <c r="C21" s="63">
        <v>114</v>
      </c>
      <c r="D21" s="64">
        <f t="shared" si="0"/>
        <v>136.79999999999998</v>
      </c>
      <c r="E21" s="19"/>
    </row>
    <row r="22" spans="1:5" ht="15.75">
      <c r="A22" s="13">
        <v>18</v>
      </c>
      <c r="B22" s="14" t="s">
        <v>45</v>
      </c>
      <c r="C22" s="63">
        <v>24.9417</v>
      </c>
      <c r="D22" s="64">
        <f t="shared" si="0"/>
        <v>29.930039999999998</v>
      </c>
      <c r="E22" s="19"/>
    </row>
    <row r="23" spans="1:5" ht="15.75">
      <c r="A23" s="67">
        <v>19</v>
      </c>
      <c r="B23" s="14" t="s">
        <v>46</v>
      </c>
      <c r="C23" s="63">
        <v>51.68</v>
      </c>
      <c r="D23" s="64">
        <f t="shared" si="0"/>
        <v>62.016</v>
      </c>
      <c r="E23" s="19"/>
    </row>
    <row r="24" spans="1:5" ht="15.75">
      <c r="A24" s="13">
        <v>20</v>
      </c>
      <c r="B24" s="14" t="s">
        <v>47</v>
      </c>
      <c r="C24" s="63">
        <v>13.4583</v>
      </c>
      <c r="D24" s="64">
        <f t="shared" si="0"/>
        <v>16.14996</v>
      </c>
      <c r="E24" s="19"/>
    </row>
    <row r="25" spans="1:5" ht="15.75">
      <c r="A25" s="67">
        <v>21</v>
      </c>
      <c r="B25" s="14" t="s">
        <v>48</v>
      </c>
      <c r="C25" s="63">
        <v>9.2</v>
      </c>
      <c r="D25" s="64">
        <f t="shared" si="0"/>
        <v>11.04</v>
      </c>
      <c r="E25" s="19"/>
    </row>
    <row r="26" spans="1:5" ht="15.75">
      <c r="A26" s="13">
        <v>22</v>
      </c>
      <c r="B26" s="14" t="s">
        <v>27</v>
      </c>
      <c r="C26" s="63">
        <v>207.57</v>
      </c>
      <c r="D26" s="64">
        <f t="shared" si="0"/>
        <v>249.08399999999997</v>
      </c>
      <c r="E26" s="19"/>
    </row>
    <row r="27" spans="1:5" ht="15.75">
      <c r="A27" s="67">
        <v>23</v>
      </c>
      <c r="B27" s="14" t="s">
        <v>49</v>
      </c>
      <c r="C27" s="63">
        <v>76.7583</v>
      </c>
      <c r="D27" s="64">
        <f t="shared" si="0"/>
        <v>92.10996</v>
      </c>
      <c r="E27" s="19"/>
    </row>
    <row r="28" spans="1:5" ht="15.75">
      <c r="A28" s="13">
        <v>24</v>
      </c>
      <c r="B28" s="14" t="s">
        <v>50</v>
      </c>
      <c r="C28" s="63">
        <v>23.85</v>
      </c>
      <c r="D28" s="64">
        <f t="shared" si="0"/>
        <v>28.62</v>
      </c>
      <c r="E28" s="19"/>
    </row>
    <row r="29" spans="1:5" ht="15.75">
      <c r="A29" s="67">
        <v>25</v>
      </c>
      <c r="B29" s="14" t="s">
        <v>28</v>
      </c>
      <c r="C29" s="63">
        <v>396.47</v>
      </c>
      <c r="D29" s="64">
        <f t="shared" si="0"/>
        <v>475.764</v>
      </c>
      <c r="E29" s="19"/>
    </row>
    <row r="30" spans="1:5" ht="15.75">
      <c r="A30" s="13">
        <v>26</v>
      </c>
      <c r="B30" s="59" t="s">
        <v>51</v>
      </c>
      <c r="C30" s="64">
        <v>76.0167</v>
      </c>
      <c r="D30" s="64">
        <f t="shared" si="0"/>
        <v>91.22004</v>
      </c>
      <c r="E30" s="19"/>
    </row>
    <row r="31" spans="1:5" ht="15.75">
      <c r="A31" s="67">
        <v>27</v>
      </c>
      <c r="B31" s="59" t="s">
        <v>69</v>
      </c>
      <c r="C31" s="64">
        <v>29.18</v>
      </c>
      <c r="D31" s="64">
        <f t="shared" si="0"/>
        <v>35.016</v>
      </c>
      <c r="E31" s="19"/>
    </row>
    <row r="32" spans="1:5" ht="15.75">
      <c r="A32" s="13">
        <v>28</v>
      </c>
      <c r="B32" s="59" t="s">
        <v>70</v>
      </c>
      <c r="C32" s="64">
        <v>418.12</v>
      </c>
      <c r="D32" s="64">
        <f t="shared" si="0"/>
        <v>501.74399999999997</v>
      </c>
      <c r="E32" s="19"/>
    </row>
    <row r="33" spans="1:5" ht="15.75">
      <c r="A33" s="67">
        <v>29</v>
      </c>
      <c r="B33" s="59" t="s">
        <v>71</v>
      </c>
      <c r="C33" s="64">
        <v>11.94</v>
      </c>
      <c r="D33" s="64">
        <f t="shared" si="0"/>
        <v>14.328</v>
      </c>
      <c r="E33" s="19"/>
    </row>
    <row r="34" spans="1:5" ht="15.75">
      <c r="A34" s="13">
        <v>30</v>
      </c>
      <c r="B34" s="59" t="s">
        <v>72</v>
      </c>
      <c r="C34" s="64">
        <v>186.13</v>
      </c>
      <c r="D34" s="64">
        <f t="shared" si="0"/>
        <v>223.356</v>
      </c>
      <c r="E34" s="19"/>
    </row>
    <row r="35" spans="1:5" ht="15.75">
      <c r="A35" s="67">
        <v>31</v>
      </c>
      <c r="B35" s="59" t="s">
        <v>73</v>
      </c>
      <c r="C35" s="64">
        <v>507.03</v>
      </c>
      <c r="D35" s="64">
        <f t="shared" si="0"/>
        <v>608.4359999999999</v>
      </c>
      <c r="E35" s="19"/>
    </row>
    <row r="36" spans="1:5" ht="15.75">
      <c r="A36" s="13">
        <v>32</v>
      </c>
      <c r="B36" s="59" t="s">
        <v>74</v>
      </c>
      <c r="C36" s="64">
        <v>762.84</v>
      </c>
      <c r="D36" s="64">
        <f t="shared" si="0"/>
        <v>915.408</v>
      </c>
      <c r="E36" s="19"/>
    </row>
    <row r="37" spans="1:5" ht="15.75">
      <c r="A37" s="67">
        <v>33</v>
      </c>
      <c r="B37" s="59" t="s">
        <v>75</v>
      </c>
      <c r="C37" s="64">
        <v>33.1</v>
      </c>
      <c r="D37" s="64">
        <f t="shared" si="0"/>
        <v>39.72</v>
      </c>
      <c r="E37" s="19"/>
    </row>
    <row r="38" spans="1:5" ht="15.75">
      <c r="A38" s="13">
        <v>34</v>
      </c>
      <c r="B38" s="59" t="s">
        <v>76</v>
      </c>
      <c r="C38" s="64">
        <v>214.04</v>
      </c>
      <c r="D38" s="64">
        <f t="shared" si="0"/>
        <v>256.84799999999996</v>
      </c>
      <c r="E38" s="19"/>
    </row>
    <row r="39" spans="1:5" ht="15.75">
      <c r="A39" s="67">
        <v>35</v>
      </c>
      <c r="B39" s="59" t="s">
        <v>77</v>
      </c>
      <c r="C39" s="64">
        <v>92</v>
      </c>
      <c r="D39" s="64">
        <f t="shared" si="0"/>
        <v>110.39999999999999</v>
      </c>
      <c r="E39" s="19"/>
    </row>
    <row r="40" spans="1:5" ht="15.75">
      <c r="A40" s="13">
        <v>36</v>
      </c>
      <c r="B40" s="59" t="s">
        <v>78</v>
      </c>
      <c r="C40" s="64">
        <v>16.96</v>
      </c>
      <c r="D40" s="64">
        <f t="shared" si="0"/>
        <v>20.352</v>
      </c>
      <c r="E40" s="19"/>
    </row>
    <row r="41" spans="1:5" ht="15.75">
      <c r="A41" s="67">
        <v>37</v>
      </c>
      <c r="B41" s="59" t="s">
        <v>79</v>
      </c>
      <c r="C41" s="64">
        <v>525.68</v>
      </c>
      <c r="D41" s="64">
        <f t="shared" si="0"/>
        <v>630.8159999999999</v>
      </c>
      <c r="E41" s="19"/>
    </row>
    <row r="42" spans="1:5" ht="15.75">
      <c r="A42" s="13">
        <v>38</v>
      </c>
      <c r="B42" s="59" t="s">
        <v>80</v>
      </c>
      <c r="C42" s="64">
        <v>9.02</v>
      </c>
      <c r="D42" s="64">
        <f t="shared" si="0"/>
        <v>10.824</v>
      </c>
      <c r="E42" s="19"/>
    </row>
    <row r="43" spans="1:5" ht="15.75">
      <c r="A43" s="67">
        <v>39</v>
      </c>
      <c r="B43" s="59" t="s">
        <v>81</v>
      </c>
      <c r="C43" s="64">
        <v>14.34</v>
      </c>
      <c r="D43" s="64">
        <f t="shared" si="0"/>
        <v>17.208</v>
      </c>
      <c r="E43" s="19"/>
    </row>
    <row r="44" spans="1:5" ht="15.75">
      <c r="A44" s="13">
        <v>40</v>
      </c>
      <c r="B44" s="59" t="s">
        <v>82</v>
      </c>
      <c r="C44" s="64">
        <v>12.66</v>
      </c>
      <c r="D44" s="64">
        <f t="shared" si="0"/>
        <v>15.192</v>
      </c>
      <c r="E44" s="19"/>
    </row>
    <row r="45" spans="1:5" ht="15.75">
      <c r="A45" s="67">
        <v>41</v>
      </c>
      <c r="B45" s="59" t="s">
        <v>83</v>
      </c>
      <c r="C45" s="64">
        <v>7.44</v>
      </c>
      <c r="D45" s="64">
        <f t="shared" si="0"/>
        <v>8.928</v>
      </c>
      <c r="E45" s="19"/>
    </row>
    <row r="46" spans="1:5" ht="15.75">
      <c r="A46" s="13">
        <v>42</v>
      </c>
      <c r="B46" s="59" t="s">
        <v>84</v>
      </c>
      <c r="C46" s="64">
        <v>103.1</v>
      </c>
      <c r="D46" s="64">
        <f t="shared" si="0"/>
        <v>123.71999999999998</v>
      </c>
      <c r="E46" s="19"/>
    </row>
    <row r="47" spans="1:8" ht="15.75">
      <c r="A47" s="67">
        <v>43</v>
      </c>
      <c r="B47" s="59" t="s">
        <v>85</v>
      </c>
      <c r="C47" s="64">
        <v>1067.09</v>
      </c>
      <c r="D47" s="64">
        <f t="shared" si="0"/>
        <v>1280.5079999999998</v>
      </c>
      <c r="E47" s="19"/>
      <c r="H47" s="51"/>
    </row>
    <row r="48" spans="1:8" ht="15.75">
      <c r="A48" s="13">
        <v>44</v>
      </c>
      <c r="B48" s="59" t="s">
        <v>86</v>
      </c>
      <c r="C48" s="64">
        <v>20.59</v>
      </c>
      <c r="D48" s="64">
        <f t="shared" si="0"/>
        <v>24.708</v>
      </c>
      <c r="E48" s="19"/>
      <c r="G48" s="52"/>
      <c r="H48" s="53"/>
    </row>
    <row r="49" spans="1:8" ht="15.75">
      <c r="A49" s="67">
        <v>45</v>
      </c>
      <c r="B49" s="59" t="s">
        <v>87</v>
      </c>
      <c r="C49" s="64">
        <v>330.14</v>
      </c>
      <c r="D49" s="64">
        <f t="shared" si="0"/>
        <v>396.16799999999995</v>
      </c>
      <c r="E49" s="19"/>
      <c r="G49" s="52"/>
      <c r="H49" s="53"/>
    </row>
    <row r="50" spans="1:8" ht="15.75">
      <c r="A50" s="13">
        <v>46</v>
      </c>
      <c r="B50" s="14" t="s">
        <v>88</v>
      </c>
      <c r="C50" s="64">
        <v>137.57</v>
      </c>
      <c r="D50" s="64">
        <f t="shared" si="0"/>
        <v>165.08399999999997</v>
      </c>
      <c r="E50" s="19"/>
      <c r="G50" s="52"/>
      <c r="H50" s="53"/>
    </row>
    <row r="51" spans="1:8" ht="15.75">
      <c r="A51" s="67">
        <v>47</v>
      </c>
      <c r="B51" s="59" t="s">
        <v>89</v>
      </c>
      <c r="C51" s="64">
        <v>46.29</v>
      </c>
      <c r="D51" s="64">
        <f t="shared" si="0"/>
        <v>55.547999999999995</v>
      </c>
      <c r="E51" s="19"/>
      <c r="G51" s="52"/>
      <c r="H51" s="53"/>
    </row>
    <row r="52" spans="1:8" ht="15.75">
      <c r="A52" s="13">
        <v>48</v>
      </c>
      <c r="B52" s="14" t="s">
        <v>90</v>
      </c>
      <c r="C52" s="64">
        <v>22.93</v>
      </c>
      <c r="D52" s="64">
        <f t="shared" si="0"/>
        <v>27.516</v>
      </c>
      <c r="E52" s="19"/>
      <c r="G52" s="52"/>
      <c r="H52" s="53"/>
    </row>
    <row r="53" spans="1:8" ht="15.75">
      <c r="A53" s="67">
        <v>49</v>
      </c>
      <c r="B53" s="59" t="s">
        <v>91</v>
      </c>
      <c r="C53" s="64">
        <v>51.91</v>
      </c>
      <c r="D53" s="64">
        <f t="shared" si="0"/>
        <v>62.291999999999994</v>
      </c>
      <c r="E53" s="19"/>
      <c r="G53" s="52"/>
      <c r="H53" s="53"/>
    </row>
    <row r="54" spans="1:8" ht="15.75">
      <c r="A54" s="13">
        <v>50</v>
      </c>
      <c r="B54" s="59" t="s">
        <v>92</v>
      </c>
      <c r="C54" s="64">
        <v>10.1</v>
      </c>
      <c r="D54" s="64">
        <f t="shared" si="0"/>
        <v>12.12</v>
      </c>
      <c r="E54" s="19"/>
      <c r="G54" s="52"/>
      <c r="H54" s="53"/>
    </row>
    <row r="55" spans="1:8" ht="15.75">
      <c r="A55" s="67">
        <v>51</v>
      </c>
      <c r="B55" s="59" t="s">
        <v>93</v>
      </c>
      <c r="C55" s="64">
        <v>368.81</v>
      </c>
      <c r="D55" s="64">
        <f t="shared" si="0"/>
        <v>442.572</v>
      </c>
      <c r="E55" s="19"/>
      <c r="G55" s="52"/>
      <c r="H55" s="53"/>
    </row>
    <row r="56" spans="1:8" ht="15.75">
      <c r="A56" s="13">
        <v>52</v>
      </c>
      <c r="B56" s="14" t="s">
        <v>94</v>
      </c>
      <c r="C56" s="64">
        <v>123.19</v>
      </c>
      <c r="D56" s="64">
        <f t="shared" si="0"/>
        <v>147.828</v>
      </c>
      <c r="E56" s="19"/>
      <c r="G56" s="52"/>
      <c r="H56" s="53"/>
    </row>
    <row r="57" spans="1:8" ht="15.75">
      <c r="A57" s="67">
        <v>53</v>
      </c>
      <c r="B57" s="14" t="s">
        <v>95</v>
      </c>
      <c r="C57" s="64">
        <v>416.13</v>
      </c>
      <c r="D57" s="64">
        <f t="shared" si="0"/>
        <v>499.356</v>
      </c>
      <c r="E57" s="19"/>
      <c r="G57" s="52"/>
      <c r="H57" s="53"/>
    </row>
    <row r="58" spans="1:8" ht="15.75">
      <c r="A58" s="13">
        <v>54</v>
      </c>
      <c r="B58" s="14" t="s">
        <v>96</v>
      </c>
      <c r="C58" s="64">
        <v>208.34</v>
      </c>
      <c r="D58" s="64">
        <f t="shared" si="0"/>
        <v>250.00799999999998</v>
      </c>
      <c r="E58" s="19"/>
      <c r="G58" s="52"/>
      <c r="H58" s="53"/>
    </row>
    <row r="59" spans="1:8" ht="15.75">
      <c r="A59" s="67">
        <v>55</v>
      </c>
      <c r="B59" s="14" t="s">
        <v>97</v>
      </c>
      <c r="C59" s="64">
        <v>57.16</v>
      </c>
      <c r="D59" s="64">
        <f t="shared" si="0"/>
        <v>68.592</v>
      </c>
      <c r="E59" s="19"/>
      <c r="G59" s="52"/>
      <c r="H59" s="53"/>
    </row>
    <row r="60" spans="1:8" ht="15.75">
      <c r="A60" s="13">
        <v>56</v>
      </c>
      <c r="B60" s="14" t="s">
        <v>98</v>
      </c>
      <c r="C60" s="64">
        <v>24.46</v>
      </c>
      <c r="D60" s="64">
        <f t="shared" si="0"/>
        <v>29.352</v>
      </c>
      <c r="E60" s="19"/>
      <c r="G60" s="52"/>
      <c r="H60" s="53"/>
    </row>
    <row r="61" spans="1:8" ht="15.75">
      <c r="A61" s="67">
        <v>57</v>
      </c>
      <c r="B61" s="14" t="s">
        <v>99</v>
      </c>
      <c r="C61" s="64">
        <v>304.87</v>
      </c>
      <c r="D61" s="64">
        <f t="shared" si="0"/>
        <v>365.844</v>
      </c>
      <c r="E61" s="19"/>
      <c r="G61" s="52"/>
      <c r="H61" s="53"/>
    </row>
    <row r="62" spans="1:8" ht="15.75">
      <c r="A62" s="13">
        <v>58</v>
      </c>
      <c r="B62" s="14" t="s">
        <v>100</v>
      </c>
      <c r="C62" s="64">
        <v>846.51</v>
      </c>
      <c r="D62" s="64">
        <f t="shared" si="0"/>
        <v>1015.8119999999999</v>
      </c>
      <c r="E62" s="19"/>
      <c r="G62" s="52"/>
      <c r="H62" s="53"/>
    </row>
    <row r="63" spans="1:8" ht="15.75">
      <c r="A63" s="67">
        <v>59</v>
      </c>
      <c r="B63" s="59" t="s">
        <v>101</v>
      </c>
      <c r="C63" s="64">
        <v>275.27</v>
      </c>
      <c r="D63" s="64">
        <f t="shared" si="0"/>
        <v>330.32399999999996</v>
      </c>
      <c r="E63" s="19"/>
      <c r="G63" s="52"/>
      <c r="H63" s="53"/>
    </row>
    <row r="64" spans="1:8" ht="15.75">
      <c r="A64" s="13">
        <v>60</v>
      </c>
      <c r="B64" s="59" t="s">
        <v>65</v>
      </c>
      <c r="C64" s="64">
        <v>4.66</v>
      </c>
      <c r="D64" s="64">
        <f t="shared" si="0"/>
        <v>5.592</v>
      </c>
      <c r="E64" s="19"/>
      <c r="G64" s="52"/>
      <c r="H64" s="53"/>
    </row>
    <row r="65" spans="1:8" ht="15.75">
      <c r="A65" s="68">
        <v>61</v>
      </c>
      <c r="B65" s="59" t="s">
        <v>103</v>
      </c>
      <c r="C65" s="64">
        <v>365.93</v>
      </c>
      <c r="D65" s="64">
        <f t="shared" si="0"/>
        <v>439.116</v>
      </c>
      <c r="E65" s="19"/>
      <c r="G65" s="52"/>
      <c r="H65" s="53"/>
    </row>
    <row r="66" spans="1:8" ht="15.75">
      <c r="A66" s="68">
        <v>62</v>
      </c>
      <c r="B66" s="59" t="s">
        <v>104</v>
      </c>
      <c r="C66" s="64">
        <v>639.21</v>
      </c>
      <c r="D66" s="64">
        <f t="shared" si="0"/>
        <v>767.052</v>
      </c>
      <c r="E66" s="19"/>
      <c r="G66" s="52"/>
      <c r="H66" s="53"/>
    </row>
    <row r="67" spans="1:8" ht="15.75">
      <c r="A67" s="68">
        <v>63</v>
      </c>
      <c r="B67" s="59" t="s">
        <v>102</v>
      </c>
      <c r="C67" s="64">
        <v>1165.6</v>
      </c>
      <c r="D67" s="64">
        <f t="shared" si="0"/>
        <v>1398.7199999999998</v>
      </c>
      <c r="E67" s="19"/>
      <c r="G67" s="52"/>
      <c r="H67" s="53"/>
    </row>
    <row r="68" spans="1:5" ht="16.5" thickBot="1">
      <c r="A68" s="20"/>
      <c r="B68" s="20"/>
      <c r="C68" s="21">
        <f>SUM(C5:C67)</f>
        <v>16443.458400000003</v>
      </c>
      <c r="D68" s="21">
        <f>SUM(D5:D67)</f>
        <v>19732.150079999996</v>
      </c>
      <c r="E68" s="20"/>
    </row>
    <row r="69" spans="1:5" ht="32.25" thickBot="1">
      <c r="A69" s="3" t="s">
        <v>0</v>
      </c>
      <c r="B69" s="4" t="s">
        <v>1</v>
      </c>
      <c r="C69" s="5" t="s">
        <v>2</v>
      </c>
      <c r="D69" s="5" t="s">
        <v>3</v>
      </c>
      <c r="E69" s="12" t="s">
        <v>13</v>
      </c>
    </row>
    <row r="70" spans="1:5" ht="16.5" thickBot="1">
      <c r="A70" s="71" t="s">
        <v>11</v>
      </c>
      <c r="B70" s="72"/>
      <c r="C70" s="72"/>
      <c r="D70" s="72"/>
      <c r="E70" s="73"/>
    </row>
    <row r="71" spans="1:5" ht="16.5" thickBot="1">
      <c r="A71" s="22"/>
      <c r="B71" s="22"/>
      <c r="C71" s="16">
        <v>0</v>
      </c>
      <c r="D71" s="16">
        <f>SUM(C71*1.2)</f>
        <v>0</v>
      </c>
      <c r="E71" s="22"/>
    </row>
    <row r="72" spans="1:5" ht="16.5" thickBot="1">
      <c r="A72" s="23"/>
      <c r="B72" s="24"/>
      <c r="C72" s="25">
        <f>SUM(C71:C71)</f>
        <v>0</v>
      </c>
      <c r="D72" s="25">
        <f>SUM(D71:D71)</f>
        <v>0</v>
      </c>
      <c r="E72" s="26"/>
    </row>
    <row r="73" spans="1:5" ht="32.25" thickBot="1">
      <c r="A73" s="8" t="s">
        <v>0</v>
      </c>
      <c r="B73" s="9" t="s">
        <v>1</v>
      </c>
      <c r="C73" s="10" t="s">
        <v>2</v>
      </c>
      <c r="D73" s="10" t="s">
        <v>3</v>
      </c>
      <c r="E73" s="27" t="s">
        <v>13</v>
      </c>
    </row>
    <row r="74" spans="1:5" ht="16.5" thickBot="1">
      <c r="A74" s="71" t="s">
        <v>8</v>
      </c>
      <c r="B74" s="72"/>
      <c r="C74" s="75"/>
      <c r="D74" s="72"/>
      <c r="E74" s="73"/>
    </row>
    <row r="75" spans="1:5" ht="15.75">
      <c r="A75" s="28">
        <v>1</v>
      </c>
      <c r="B75" s="29" t="s">
        <v>29</v>
      </c>
      <c r="C75" s="30">
        <v>70.37</v>
      </c>
      <c r="D75" s="62">
        <f aca="true" t="shared" si="1" ref="D75:D84">SUM(C75*1.2)</f>
        <v>84.444</v>
      </c>
      <c r="E75" s="66"/>
    </row>
    <row r="76" spans="1:5" ht="15.75">
      <c r="A76" s="18">
        <v>2</v>
      </c>
      <c r="B76" s="31" t="s">
        <v>30</v>
      </c>
      <c r="C76" s="30">
        <v>83.88</v>
      </c>
      <c r="D76" s="64">
        <f t="shared" si="1"/>
        <v>100.65599999999999</v>
      </c>
      <c r="E76" s="65"/>
    </row>
    <row r="77" spans="1:8" ht="15.75">
      <c r="A77" s="18">
        <v>3</v>
      </c>
      <c r="B77" s="14" t="s">
        <v>31</v>
      </c>
      <c r="C77" s="30">
        <v>61.98</v>
      </c>
      <c r="D77" s="64">
        <f t="shared" si="1"/>
        <v>74.37599999999999</v>
      </c>
      <c r="E77" s="65"/>
      <c r="G77" s="52"/>
      <c r="H77" s="53"/>
    </row>
    <row r="78" spans="1:8" ht="15.75">
      <c r="A78" s="18">
        <v>4</v>
      </c>
      <c r="B78" s="14" t="s">
        <v>32</v>
      </c>
      <c r="C78" s="30">
        <v>196.94</v>
      </c>
      <c r="D78" s="64">
        <f t="shared" si="1"/>
        <v>236.32799999999997</v>
      </c>
      <c r="E78" s="65"/>
      <c r="G78" s="52"/>
      <c r="H78" s="53"/>
    </row>
    <row r="79" spans="1:8" ht="15.75">
      <c r="A79" s="18">
        <v>5</v>
      </c>
      <c r="B79" s="14" t="s">
        <v>33</v>
      </c>
      <c r="C79" s="30">
        <v>17.32</v>
      </c>
      <c r="D79" s="64">
        <f t="shared" si="1"/>
        <v>20.784</v>
      </c>
      <c r="E79" s="65"/>
      <c r="G79" s="52"/>
      <c r="H79" s="53"/>
    </row>
    <row r="80" spans="1:8" ht="15.75">
      <c r="A80" s="18">
        <v>6</v>
      </c>
      <c r="B80" s="14" t="s">
        <v>34</v>
      </c>
      <c r="C80" s="30">
        <v>62.57</v>
      </c>
      <c r="D80" s="64">
        <f t="shared" si="1"/>
        <v>75.084</v>
      </c>
      <c r="E80" s="65"/>
      <c r="G80" s="52"/>
      <c r="H80" s="53"/>
    </row>
    <row r="81" spans="1:8" ht="15.75">
      <c r="A81" s="18">
        <v>7</v>
      </c>
      <c r="B81" s="59" t="s">
        <v>53</v>
      </c>
      <c r="C81" s="64">
        <v>147.25</v>
      </c>
      <c r="D81" s="64">
        <f t="shared" si="1"/>
        <v>176.7</v>
      </c>
      <c r="E81" s="65"/>
      <c r="G81" s="52"/>
      <c r="H81" s="53"/>
    </row>
    <row r="82" spans="1:8" ht="15.75">
      <c r="A82" s="18">
        <v>8</v>
      </c>
      <c r="B82" s="59" t="s">
        <v>54</v>
      </c>
      <c r="C82" s="64">
        <v>12.3</v>
      </c>
      <c r="D82" s="64">
        <f t="shared" si="1"/>
        <v>14.76</v>
      </c>
      <c r="E82" s="65"/>
      <c r="G82" s="52"/>
      <c r="H82" s="53"/>
    </row>
    <row r="83" spans="1:8" ht="15.75">
      <c r="A83" s="18">
        <v>9</v>
      </c>
      <c r="B83" s="59" t="s">
        <v>55</v>
      </c>
      <c r="C83" s="64">
        <v>17.41</v>
      </c>
      <c r="D83" s="64">
        <f t="shared" si="1"/>
        <v>20.892</v>
      </c>
      <c r="E83" s="65"/>
      <c r="G83" s="52"/>
      <c r="H83" s="53"/>
    </row>
    <row r="84" spans="1:8" ht="16.5" thickBot="1">
      <c r="A84" s="18">
        <v>10</v>
      </c>
      <c r="B84" s="59" t="s">
        <v>66</v>
      </c>
      <c r="C84" s="64">
        <v>24.66</v>
      </c>
      <c r="D84" s="64">
        <f t="shared" si="1"/>
        <v>29.592</v>
      </c>
      <c r="E84" s="65"/>
      <c r="G84" s="52"/>
      <c r="H84" s="53"/>
    </row>
    <row r="85" spans="1:5" ht="16.5" thickBot="1">
      <c r="A85" s="23"/>
      <c r="B85" s="24"/>
      <c r="C85" s="25">
        <f>SUM(C75:C84)</f>
        <v>694.6799999999998</v>
      </c>
      <c r="D85" s="25">
        <f>SUM(D75:D84)</f>
        <v>833.6160000000001</v>
      </c>
      <c r="E85" s="26"/>
    </row>
    <row r="86" spans="1:5" ht="32.25" thickBot="1">
      <c r="A86" s="8" t="s">
        <v>0</v>
      </c>
      <c r="B86" s="9" t="s">
        <v>1</v>
      </c>
      <c r="C86" s="10" t="s">
        <v>2</v>
      </c>
      <c r="D86" s="10" t="s">
        <v>3</v>
      </c>
      <c r="E86" s="27" t="s">
        <v>13</v>
      </c>
    </row>
    <row r="87" spans="1:5" ht="16.5" thickBot="1">
      <c r="A87" s="71" t="s">
        <v>12</v>
      </c>
      <c r="B87" s="72"/>
      <c r="C87" s="75"/>
      <c r="D87" s="72"/>
      <c r="E87" s="73"/>
    </row>
    <row r="88" spans="1:5" ht="15.75">
      <c r="A88" s="32">
        <v>1</v>
      </c>
      <c r="B88" s="14" t="s">
        <v>35</v>
      </c>
      <c r="C88" s="30">
        <v>178.81</v>
      </c>
      <c r="D88" s="16">
        <f aca="true" t="shared" si="2" ref="D88:D103">SUM(C88*1.2)</f>
        <v>214.572</v>
      </c>
      <c r="E88" s="33"/>
    </row>
    <row r="89" spans="1:5" ht="15.75">
      <c r="A89" s="32">
        <v>2</v>
      </c>
      <c r="B89" s="14" t="s">
        <v>52</v>
      </c>
      <c r="C89" s="49">
        <v>22.4917</v>
      </c>
      <c r="D89" s="16">
        <f t="shared" si="2"/>
        <v>26.99004</v>
      </c>
      <c r="E89" s="33"/>
    </row>
    <row r="90" spans="1:5" ht="15.75">
      <c r="A90" s="34">
        <v>3</v>
      </c>
      <c r="B90" s="14" t="s">
        <v>36</v>
      </c>
      <c r="C90" s="30">
        <v>52.86</v>
      </c>
      <c r="D90" s="15">
        <f t="shared" si="2"/>
        <v>63.431999999999995</v>
      </c>
      <c r="E90" s="35"/>
    </row>
    <row r="91" spans="1:5" ht="15.75">
      <c r="A91" s="34">
        <v>4</v>
      </c>
      <c r="B91" s="14" t="s">
        <v>37</v>
      </c>
      <c r="C91" s="30">
        <v>198.93</v>
      </c>
      <c r="D91" s="15">
        <f t="shared" si="2"/>
        <v>238.716</v>
      </c>
      <c r="E91" s="35"/>
    </row>
    <row r="92" spans="1:5" ht="15.75">
      <c r="A92" s="34">
        <v>5</v>
      </c>
      <c r="B92" s="14" t="s">
        <v>38</v>
      </c>
      <c r="C92" s="30">
        <v>112.32</v>
      </c>
      <c r="D92" s="15">
        <f t="shared" si="2"/>
        <v>134.784</v>
      </c>
      <c r="E92" s="35"/>
    </row>
    <row r="93" spans="1:5" ht="15.75">
      <c r="A93" s="34">
        <v>6</v>
      </c>
      <c r="B93" s="14" t="s">
        <v>39</v>
      </c>
      <c r="C93" s="30">
        <v>155.08</v>
      </c>
      <c r="D93" s="15">
        <f t="shared" si="2"/>
        <v>186.096</v>
      </c>
      <c r="E93" s="35"/>
    </row>
    <row r="94" spans="1:5" ht="15.75">
      <c r="A94" s="34">
        <v>7</v>
      </c>
      <c r="B94" s="18" t="s">
        <v>56</v>
      </c>
      <c r="C94" s="15">
        <v>5976.08</v>
      </c>
      <c r="D94" s="15">
        <f t="shared" si="2"/>
        <v>7171.295999999999</v>
      </c>
      <c r="E94" s="35"/>
    </row>
    <row r="95" spans="1:5" ht="15.75">
      <c r="A95" s="34">
        <v>8</v>
      </c>
      <c r="B95" s="18" t="s">
        <v>57</v>
      </c>
      <c r="C95" s="15">
        <v>43.05</v>
      </c>
      <c r="D95" s="15">
        <f t="shared" si="2"/>
        <v>51.66</v>
      </c>
      <c r="E95" s="35"/>
    </row>
    <row r="96" spans="1:5" ht="15.75">
      <c r="A96" s="34">
        <v>9</v>
      </c>
      <c r="B96" s="18" t="s">
        <v>58</v>
      </c>
      <c r="C96" s="15">
        <v>151.99</v>
      </c>
      <c r="D96" s="15">
        <f t="shared" si="2"/>
        <v>182.388</v>
      </c>
      <c r="E96" s="35"/>
    </row>
    <row r="97" spans="1:5" ht="15.75">
      <c r="A97" s="34">
        <v>10</v>
      </c>
      <c r="B97" s="18" t="s">
        <v>59</v>
      </c>
      <c r="C97" s="15">
        <v>820.62</v>
      </c>
      <c r="D97" s="15">
        <f t="shared" si="2"/>
        <v>984.7439999999999</v>
      </c>
      <c r="E97" s="35"/>
    </row>
    <row r="98" spans="1:5" ht="15.75">
      <c r="A98" s="34">
        <v>11</v>
      </c>
      <c r="B98" s="18" t="s">
        <v>60</v>
      </c>
      <c r="C98" s="15">
        <v>29.69</v>
      </c>
      <c r="D98" s="15">
        <f t="shared" si="2"/>
        <v>35.628</v>
      </c>
      <c r="E98" s="35"/>
    </row>
    <row r="99" spans="1:5" ht="15.75">
      <c r="A99" s="34">
        <v>12</v>
      </c>
      <c r="B99" s="18" t="s">
        <v>61</v>
      </c>
      <c r="C99" s="15">
        <v>41.23</v>
      </c>
      <c r="D99" s="15">
        <f t="shared" si="2"/>
        <v>49.47599999999999</v>
      </c>
      <c r="E99" s="35"/>
    </row>
    <row r="100" spans="1:5" ht="15.75">
      <c r="A100" s="34">
        <v>13</v>
      </c>
      <c r="B100" s="18" t="s">
        <v>62</v>
      </c>
      <c r="C100" s="15">
        <v>59.3</v>
      </c>
      <c r="D100" s="15">
        <f t="shared" si="2"/>
        <v>71.16</v>
      </c>
      <c r="E100" s="35"/>
    </row>
    <row r="101" spans="1:5" ht="15.75">
      <c r="A101" s="34">
        <v>14</v>
      </c>
      <c r="B101" s="18" t="s">
        <v>63</v>
      </c>
      <c r="C101" s="15">
        <v>99.24</v>
      </c>
      <c r="D101" s="15">
        <f t="shared" si="2"/>
        <v>119.088</v>
      </c>
      <c r="E101" s="35"/>
    </row>
    <row r="102" spans="1:5" ht="15.75">
      <c r="A102" s="34">
        <v>15</v>
      </c>
      <c r="B102" s="18" t="s">
        <v>64</v>
      </c>
      <c r="C102" s="15">
        <v>49.08</v>
      </c>
      <c r="D102" s="15">
        <f t="shared" si="2"/>
        <v>58.895999999999994</v>
      </c>
      <c r="E102" s="35"/>
    </row>
    <row r="103" spans="1:5" ht="16.5" thickBot="1">
      <c r="A103" s="50">
        <v>16</v>
      </c>
      <c r="B103" s="54" t="s">
        <v>67</v>
      </c>
      <c r="C103" s="15">
        <v>24.7</v>
      </c>
      <c r="D103" s="15">
        <f t="shared" si="2"/>
        <v>29.639999999999997</v>
      </c>
      <c r="E103" s="36"/>
    </row>
    <row r="104" spans="1:5" ht="16.5" thickBot="1">
      <c r="A104" s="37"/>
      <c r="B104" s="38"/>
      <c r="C104" s="25">
        <f>SUM(C88:C103)</f>
        <v>8015.471699999999</v>
      </c>
      <c r="D104" s="25">
        <f>SUM(D88:D103)</f>
        <v>9618.566040000002</v>
      </c>
      <c r="E104" s="39"/>
    </row>
    <row r="105" spans="1:255" ht="16.5" thickBot="1">
      <c r="A105" s="76" t="s">
        <v>9</v>
      </c>
      <c r="B105" s="77"/>
      <c r="C105" s="40">
        <f>SUM(C68+C72+C85+C104)</f>
        <v>25153.6101</v>
      </c>
      <c r="D105" s="40">
        <f>SUM(D68+D72+D85+D104)</f>
        <v>30184.33212</v>
      </c>
      <c r="E105" s="4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ht="16.5" thickBot="1">
      <c r="A106" s="1"/>
      <c r="B106" s="6"/>
      <c r="C106" s="6"/>
      <c r="D106" s="6"/>
      <c r="E106" s="7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ht="15.75">
      <c r="A107" s="55"/>
      <c r="B107" s="2"/>
      <c r="C107" s="2"/>
      <c r="D107" s="42" t="s">
        <v>4</v>
      </c>
      <c r="E107" s="43" t="s">
        <v>5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ht="15.75">
      <c r="A108" s="78" t="s">
        <v>6</v>
      </c>
      <c r="B108" s="79"/>
      <c r="C108" s="79"/>
      <c r="D108" s="44">
        <v>66000</v>
      </c>
      <c r="E108" s="45">
        <f>SUM(D108*1.2)</f>
        <v>79200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ht="15.75">
      <c r="A109" s="80" t="s">
        <v>14</v>
      </c>
      <c r="B109" s="81"/>
      <c r="C109" s="81"/>
      <c r="D109" s="46">
        <f>SUM(C105)</f>
        <v>25153.6101</v>
      </c>
      <c r="E109" s="56">
        <f>SUM(D105)</f>
        <v>30184.33212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ht="16.5" thickBot="1">
      <c r="A110" s="82" t="s">
        <v>7</v>
      </c>
      <c r="B110" s="83"/>
      <c r="C110" s="83"/>
      <c r="D110" s="57">
        <f>SUM(D108-D109)</f>
        <v>40846.389899999995</v>
      </c>
      <c r="E110" s="58">
        <f>SUM(E108-E109)</f>
        <v>49015.66788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ht="15.75">
      <c r="C111" s="47"/>
    </row>
    <row r="113" spans="1:3" ht="15.75">
      <c r="A113" s="70"/>
      <c r="B113" s="70"/>
      <c r="C113" s="70"/>
    </row>
  </sheetData>
  <sheetProtection/>
  <mergeCells count="11">
    <mergeCell ref="A110:C110"/>
    <mergeCell ref="A1:E1"/>
    <mergeCell ref="A4:E4"/>
    <mergeCell ref="A2:E2"/>
    <mergeCell ref="A70:E70"/>
    <mergeCell ref="A113:C113"/>
    <mergeCell ref="A74:E74"/>
    <mergeCell ref="A87:E87"/>
    <mergeCell ref="A105:B105"/>
    <mergeCell ref="A108:C108"/>
    <mergeCell ref="A109:C109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Стефка Станчева </cp:lastModifiedBy>
  <cp:lastPrinted>2014-09-29T12:47:02Z</cp:lastPrinted>
  <dcterms:created xsi:type="dcterms:W3CDTF">2012-05-23T05:56:12Z</dcterms:created>
  <dcterms:modified xsi:type="dcterms:W3CDTF">2015-01-15T09:47:26Z</dcterms:modified>
  <cp:category/>
  <cp:version/>
  <cp:contentType/>
  <cp:contentStatus/>
</cp:coreProperties>
</file>